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S:\Finance\Budgets\2023\"/>
    </mc:Choice>
  </mc:AlternateContent>
  <xr:revisionPtr revIDLastSave="0" documentId="8_{FD040042-1617-4D11-B1E2-FD657960D1D5}" xr6:coauthVersionLast="36" xr6:coauthVersionMax="36" xr10:uidLastSave="{00000000-0000-0000-0000-000000000000}"/>
  <bookViews>
    <workbookView xWindow="0" yWindow="0" windowWidth="24240" windowHeight="12135" xr2:uid="{00000000-000D-0000-FFFF-FFFF00000000}"/>
  </bookViews>
  <sheets>
    <sheet name="Sheet1" sheetId="1" r:id="rId1"/>
  </sheets>
  <definedNames>
    <definedName name="_xlnm.Print_Area" localSheetId="0">Sheet1!$A$1:$E$39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E16" i="1" l="1"/>
  <c r="D16" i="1"/>
  <c r="C16" i="1"/>
  <c r="C19" i="1" s="1"/>
  <c r="D37" i="1" l="1"/>
  <c r="D30" i="1"/>
  <c r="C37" i="1"/>
  <c r="C30" i="1"/>
  <c r="D39" i="1" l="1"/>
  <c r="C39" i="1"/>
  <c r="D19" i="1"/>
  <c r="D41" i="1" l="1"/>
  <c r="C41" i="1"/>
  <c r="E37" i="1"/>
  <c r="E30" i="1"/>
  <c r="E19" i="1"/>
  <c r="E39" i="1" l="1"/>
  <c r="E41" i="1" s="1"/>
</calcChain>
</file>

<file path=xl/sharedStrings.xml><?xml version="1.0" encoding="utf-8"?>
<sst xmlns="http://schemas.openxmlformats.org/spreadsheetml/2006/main" count="37" uniqueCount="35">
  <si>
    <t>Revenues</t>
  </si>
  <si>
    <t>Federal Revenues</t>
  </si>
  <si>
    <t>Michigan Transportation Fund</t>
  </si>
  <si>
    <t>State Revenues</t>
  </si>
  <si>
    <t>County Raised Revenues</t>
  </si>
  <si>
    <t>Miscellaneous Revenues</t>
  </si>
  <si>
    <t>State Highway Funds</t>
  </si>
  <si>
    <t>Other Revenues</t>
  </si>
  <si>
    <t>TOTAL REVENUES</t>
  </si>
  <si>
    <t>APPROPRIATION OF FUND BALANCE</t>
  </si>
  <si>
    <t>TOTAL REVENUES &amp; APPROPRIATION OF FUND BALANCE</t>
  </si>
  <si>
    <t>Expenditures</t>
  </si>
  <si>
    <t>Departmental:</t>
  </si>
  <si>
    <t>Account Description</t>
  </si>
  <si>
    <t>Commissioners</t>
  </si>
  <si>
    <t>Engineering</t>
  </si>
  <si>
    <t>Maintenance</t>
  </si>
  <si>
    <t>Equipment &amp; Facilities</t>
  </si>
  <si>
    <t>Administration</t>
  </si>
  <si>
    <t>TOTAL DEPARTMENTAL EXPENDITURES</t>
  </si>
  <si>
    <t>Other:</t>
  </si>
  <si>
    <t>Non-Departmental</t>
  </si>
  <si>
    <t>Road Projects</t>
  </si>
  <si>
    <t>State Trunkline Overhead</t>
  </si>
  <si>
    <t>TOTAL OTHER EXPENDITURES</t>
  </si>
  <si>
    <t>TOTAL EXPENDITURES</t>
  </si>
  <si>
    <t>Summary</t>
  </si>
  <si>
    <t>Adjusted</t>
  </si>
  <si>
    <t>Budget</t>
  </si>
  <si>
    <t>Genesee County Road Commission</t>
  </si>
  <si>
    <t>Actual</t>
  </si>
  <si>
    <t>FISCAL YEAR ENDING SEPTEMBER 30, 2023</t>
  </si>
  <si>
    <t>Finance &amp; Human Resources</t>
  </si>
  <si>
    <t>Adopted Budget</t>
  </si>
  <si>
    <t>Adopted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</si>
</sst>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1" fontId="0" fillId="0" borderId="0" xfId="0" applyNumberFormat="1"/>
    <xf numFmtId="0" fontId="0" fillId="0" borderId="1" xfId="0" applyBorder="1"/>
    <xf numFmtId="41" fontId="0" fillId="0" borderId="1" xfId="0" applyNumberFormat="1" applyBorder="1"/>
    <xf numFmtId="42" fontId="0" fillId="0" borderId="1" xfId="0" applyNumberFormat="1" applyBorder="1"/>
    <xf numFmtId="0" fontId="1" fillId="2" borderId="1" xfId="0" applyFont="1" applyFill="1" applyBorder="1"/>
    <xf numFmtId="42" fontId="1" fillId="2" borderId="1" xfId="0" applyNumberFormat="1" applyFont="1" applyFill="1" applyBorder="1"/>
    <xf numFmtId="0" fontId="0" fillId="0" borderId="3" xfId="0" applyBorder="1"/>
    <xf numFmtId="0" fontId="2" fillId="0" borderId="0" xfId="0" applyFont="1" applyBorder="1"/>
    <xf numFmtId="0" fontId="0" fillId="0" borderId="7" xfId="0" applyBorder="1"/>
    <xf numFmtId="0" fontId="0" fillId="0" borderId="9" xfId="0" applyBorder="1"/>
    <xf numFmtId="0" fontId="2" fillId="0" borderId="10" xfId="0" applyFont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1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2" fontId="0" fillId="0" borderId="1" xfId="0" applyNumberFormat="1" applyFill="1" applyBorder="1"/>
    <xf numFmtId="42" fontId="0" fillId="0" borderId="0" xfId="0" applyNumberFormat="1"/>
    <xf numFmtId="0" fontId="1" fillId="0" borderId="14" xfId="0" applyFont="1" applyBorder="1"/>
    <xf numFmtId="41" fontId="0" fillId="0" borderId="15" xfId="0" applyNumberFormat="1" applyBorder="1"/>
    <xf numFmtId="0" fontId="0" fillId="0" borderId="16" xfId="0" applyBorder="1"/>
    <xf numFmtId="42" fontId="0" fillId="0" borderId="17" xfId="0" applyNumberFormat="1" applyFill="1" applyBorder="1"/>
    <xf numFmtId="41" fontId="0" fillId="0" borderId="17" xfId="0" applyNumberFormat="1" applyBorder="1"/>
    <xf numFmtId="41" fontId="0" fillId="0" borderId="17" xfId="0" applyNumberFormat="1" applyFill="1" applyBorder="1"/>
    <xf numFmtId="42" fontId="1" fillId="2" borderId="17" xfId="0" applyNumberFormat="1" applyFont="1" applyFill="1" applyBorder="1"/>
    <xf numFmtId="0" fontId="1" fillId="0" borderId="16" xfId="0" applyFont="1" applyBorder="1"/>
    <xf numFmtId="0" fontId="0" fillId="0" borderId="16" xfId="0" applyBorder="1" applyAlignment="1">
      <alignment horizontal="center"/>
    </xf>
    <xf numFmtId="42" fontId="0" fillId="0" borderId="17" xfId="0" applyNumberFormat="1" applyBorder="1"/>
    <xf numFmtId="0" fontId="0" fillId="0" borderId="18" xfId="0" applyBorder="1"/>
    <xf numFmtId="0" fontId="1" fillId="2" borderId="19" xfId="0" applyFont="1" applyFill="1" applyBorder="1"/>
    <xf numFmtId="42" fontId="1" fillId="2" borderId="19" xfId="0" applyNumberFormat="1" applyFont="1" applyFill="1" applyBorder="1"/>
    <xf numFmtId="42" fontId="1" fillId="2" borderId="20" xfId="0" applyNumberFormat="1" applyFont="1" applyFill="1" applyBorder="1"/>
    <xf numFmtId="0" fontId="2" fillId="0" borderId="12" xfId="0" quotePrefix="1" applyFont="1" applyBorder="1" applyAlignment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41" fontId="0" fillId="2" borderId="6" xfId="0" applyNumberFormat="1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41" fontId="0" fillId="2" borderId="8" xfId="0" applyNumberFormat="1" applyFont="1" applyFill="1" applyBorder="1" applyAlignment="1">
      <alignment horizontal="centerContinuous"/>
    </xf>
    <xf numFmtId="0" fontId="2" fillId="0" borderId="8" xfId="0" quotePrefix="1" applyFont="1" applyBorder="1" applyAlignment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41" fontId="0" fillId="2" borderId="21" xfId="0" applyNumberFormat="1" applyFont="1" applyFill="1" applyBorder="1" applyAlignment="1">
      <alignment horizontal="centerContinuous"/>
    </xf>
    <xf numFmtId="0" fontId="0" fillId="0" borderId="22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zoomScaleNormal="100" workbookViewId="0">
      <selection activeCell="F18" sqref="F18"/>
    </sheetView>
  </sheetViews>
  <sheetFormatPr defaultRowHeight="15" x14ac:dyDescent="0.25"/>
  <cols>
    <col min="1" max="1" width="14.140625" customWidth="1"/>
    <col min="2" max="2" width="63.5703125" customWidth="1"/>
    <col min="3" max="4" width="15.28515625" customWidth="1"/>
    <col min="5" max="5" width="15.28515625" style="1" customWidth="1"/>
    <col min="6" max="6" width="29.85546875" customWidth="1"/>
  </cols>
  <sheetData>
    <row r="1" spans="1:5" x14ac:dyDescent="0.25">
      <c r="A1" s="33" t="s">
        <v>29</v>
      </c>
      <c r="B1" s="34"/>
      <c r="C1" s="34"/>
      <c r="D1" s="34"/>
      <c r="E1" s="35"/>
    </row>
    <row r="2" spans="1:5" x14ac:dyDescent="0.25">
      <c r="A2" s="36" t="s">
        <v>33</v>
      </c>
      <c r="B2" s="37"/>
      <c r="C2" s="37"/>
      <c r="D2" s="37"/>
      <c r="E2" s="38"/>
    </row>
    <row r="3" spans="1:5" x14ac:dyDescent="0.25">
      <c r="A3" s="36" t="s">
        <v>31</v>
      </c>
      <c r="B3" s="37"/>
      <c r="C3" s="37"/>
      <c r="D3" s="37"/>
      <c r="E3" s="38"/>
    </row>
    <row r="4" spans="1:5" ht="15.75" thickBot="1" x14ac:dyDescent="0.3">
      <c r="A4" s="40" t="s">
        <v>26</v>
      </c>
      <c r="B4" s="41"/>
      <c r="C4" s="41"/>
      <c r="D4" s="41"/>
      <c r="E4" s="42"/>
    </row>
    <row r="5" spans="1:5" x14ac:dyDescent="0.25">
      <c r="A5" s="9"/>
      <c r="B5" s="8"/>
      <c r="C5" s="43">
        <v>2021</v>
      </c>
      <c r="D5" s="39">
        <v>2022</v>
      </c>
      <c r="E5" s="39">
        <v>2023</v>
      </c>
    </row>
    <row r="6" spans="1:5" x14ac:dyDescent="0.25">
      <c r="A6" s="9"/>
      <c r="B6" s="8"/>
      <c r="C6" s="12" t="s">
        <v>30</v>
      </c>
      <c r="D6" s="32" t="s">
        <v>27</v>
      </c>
      <c r="E6" s="14" t="s">
        <v>34</v>
      </c>
    </row>
    <row r="7" spans="1:5" ht="15.75" thickBot="1" x14ac:dyDescent="0.3">
      <c r="A7" s="10"/>
      <c r="B7" s="11" t="s">
        <v>13</v>
      </c>
      <c r="C7" s="13" t="s">
        <v>28</v>
      </c>
      <c r="D7" s="15" t="s">
        <v>28</v>
      </c>
      <c r="E7" s="15" t="s">
        <v>28</v>
      </c>
    </row>
    <row r="8" spans="1:5" x14ac:dyDescent="0.25">
      <c r="A8" s="18" t="s">
        <v>0</v>
      </c>
      <c r="B8" s="7"/>
      <c r="C8" s="7"/>
      <c r="D8" s="19"/>
      <c r="E8" s="19"/>
    </row>
    <row r="9" spans="1:5" x14ac:dyDescent="0.25">
      <c r="A9" s="20"/>
      <c r="B9" s="2" t="s">
        <v>1</v>
      </c>
      <c r="C9" s="16">
        <v>5941167</v>
      </c>
      <c r="D9" s="21">
        <v>7686644</v>
      </c>
      <c r="E9" s="21">
        <v>16339721</v>
      </c>
    </row>
    <row r="10" spans="1:5" x14ac:dyDescent="0.25">
      <c r="A10" s="20"/>
      <c r="B10" s="2" t="s">
        <v>2</v>
      </c>
      <c r="C10" s="3">
        <v>38221825</v>
      </c>
      <c r="D10" s="22">
        <v>37811134</v>
      </c>
      <c r="E10" s="22">
        <v>40010000</v>
      </c>
    </row>
    <row r="11" spans="1:5" x14ac:dyDescent="0.25">
      <c r="A11" s="20"/>
      <c r="B11" s="2" t="s">
        <v>3</v>
      </c>
      <c r="C11" s="3">
        <v>3251605</v>
      </c>
      <c r="D11" s="23">
        <v>2278800</v>
      </c>
      <c r="E11" s="23">
        <v>2213542</v>
      </c>
    </row>
    <row r="12" spans="1:5" x14ac:dyDescent="0.25">
      <c r="A12" s="20"/>
      <c r="B12" s="2" t="s">
        <v>4</v>
      </c>
      <c r="C12" s="3">
        <v>7130925</v>
      </c>
      <c r="D12" s="22">
        <v>10018028</v>
      </c>
      <c r="E12" s="22">
        <v>10839369</v>
      </c>
    </row>
    <row r="13" spans="1:5" x14ac:dyDescent="0.25">
      <c r="A13" s="20"/>
      <c r="B13" s="2" t="s">
        <v>5</v>
      </c>
      <c r="C13" s="3">
        <v>271594</v>
      </c>
      <c r="D13" s="22">
        <v>159316</v>
      </c>
      <c r="E13" s="22">
        <v>211042</v>
      </c>
    </row>
    <row r="14" spans="1:5" x14ac:dyDescent="0.25">
      <c r="A14" s="20"/>
      <c r="B14" s="2" t="s">
        <v>6</v>
      </c>
      <c r="C14" s="3">
        <v>7329438</v>
      </c>
      <c r="D14" s="22">
        <v>5417284</v>
      </c>
      <c r="E14" s="22">
        <v>5877901</v>
      </c>
    </row>
    <row r="15" spans="1:5" x14ac:dyDescent="0.25">
      <c r="A15" s="20"/>
      <c r="B15" s="2" t="s">
        <v>7</v>
      </c>
      <c r="C15" s="3">
        <v>9678878</v>
      </c>
      <c r="D15" s="22">
        <v>10675216</v>
      </c>
      <c r="E15" s="22">
        <v>13766664</v>
      </c>
    </row>
    <row r="16" spans="1:5" x14ac:dyDescent="0.25">
      <c r="A16" s="20"/>
      <c r="B16" s="2" t="s">
        <v>8</v>
      </c>
      <c r="C16" s="3">
        <f>SUM(C9:C15)</f>
        <v>71825432</v>
      </c>
      <c r="D16" s="3">
        <f t="shared" ref="D16:E16" si="0">SUM(D9:D15)</f>
        <v>74046422</v>
      </c>
      <c r="E16" s="3">
        <f t="shared" si="0"/>
        <v>89258239</v>
      </c>
    </row>
    <row r="17" spans="1:5" x14ac:dyDescent="0.25">
      <c r="A17" s="20"/>
      <c r="B17" s="2" t="s">
        <v>9</v>
      </c>
      <c r="C17" s="3">
        <v>4851151</v>
      </c>
      <c r="D17" s="22">
        <v>11922217</v>
      </c>
      <c r="E17" s="22">
        <v>3071286</v>
      </c>
    </row>
    <row r="18" spans="1:5" x14ac:dyDescent="0.25">
      <c r="A18" s="20"/>
      <c r="B18" s="2"/>
      <c r="C18" s="2"/>
      <c r="D18" s="22"/>
      <c r="E18" s="22"/>
    </row>
    <row r="19" spans="1:5" x14ac:dyDescent="0.25">
      <c r="A19" s="20"/>
      <c r="B19" s="5" t="s">
        <v>10</v>
      </c>
      <c r="C19" s="6">
        <f>SUM(C16:C18)</f>
        <v>76676583</v>
      </c>
      <c r="D19" s="24">
        <f>SUM(D16:D18)</f>
        <v>85968639</v>
      </c>
      <c r="E19" s="24">
        <f>SUM(E16:E18)</f>
        <v>92329525</v>
      </c>
    </row>
    <row r="20" spans="1:5" x14ac:dyDescent="0.25">
      <c r="A20" s="20"/>
      <c r="B20" s="2"/>
      <c r="C20" s="2"/>
      <c r="D20" s="22"/>
      <c r="E20" s="22"/>
    </row>
    <row r="21" spans="1:5" x14ac:dyDescent="0.25">
      <c r="A21" s="25" t="s">
        <v>11</v>
      </c>
      <c r="B21" s="2"/>
      <c r="C21" s="2"/>
      <c r="D21" s="22"/>
      <c r="E21" s="22"/>
    </row>
    <row r="22" spans="1:5" x14ac:dyDescent="0.25">
      <c r="A22" s="25" t="s">
        <v>12</v>
      </c>
      <c r="B22" s="2"/>
      <c r="C22" s="2"/>
      <c r="D22" s="22"/>
      <c r="E22" s="22"/>
    </row>
    <row r="23" spans="1:5" x14ac:dyDescent="0.25">
      <c r="A23" s="26">
        <v>10</v>
      </c>
      <c r="B23" s="2" t="s">
        <v>14</v>
      </c>
      <c r="C23" s="4">
        <v>48960</v>
      </c>
      <c r="D23" s="27">
        <v>49200</v>
      </c>
      <c r="E23" s="27">
        <v>49700</v>
      </c>
    </row>
    <row r="24" spans="1:5" x14ac:dyDescent="0.25">
      <c r="A24" s="26">
        <v>15</v>
      </c>
      <c r="B24" s="2" t="s">
        <v>15</v>
      </c>
      <c r="C24" s="3">
        <v>2031829</v>
      </c>
      <c r="D24" s="22">
        <v>2690711</v>
      </c>
      <c r="E24" s="22">
        <v>3146220</v>
      </c>
    </row>
    <row r="25" spans="1:5" x14ac:dyDescent="0.25">
      <c r="A25" s="26">
        <v>20</v>
      </c>
      <c r="B25" s="2" t="s">
        <v>16</v>
      </c>
      <c r="C25" s="3">
        <v>21667996</v>
      </c>
      <c r="D25" s="22">
        <v>32136994</v>
      </c>
      <c r="E25" s="22">
        <v>27215039</v>
      </c>
    </row>
    <row r="26" spans="1:5" x14ac:dyDescent="0.25">
      <c r="A26" s="26">
        <v>30</v>
      </c>
      <c r="B26" s="2" t="s">
        <v>17</v>
      </c>
      <c r="C26" s="3">
        <v>8589121</v>
      </c>
      <c r="D26" s="22">
        <v>9547280</v>
      </c>
      <c r="E26" s="22">
        <v>8219059</v>
      </c>
    </row>
    <row r="27" spans="1:5" x14ac:dyDescent="0.25">
      <c r="A27" s="26">
        <v>70</v>
      </c>
      <c r="B27" s="2" t="s">
        <v>32</v>
      </c>
      <c r="C27" s="3">
        <f>378668+435258</f>
        <v>813926</v>
      </c>
      <c r="D27" s="22">
        <v>878717</v>
      </c>
      <c r="E27" s="22">
        <v>948784</v>
      </c>
    </row>
    <row r="28" spans="1:5" x14ac:dyDescent="0.25">
      <c r="A28" s="26">
        <v>81</v>
      </c>
      <c r="B28" s="2" t="s">
        <v>18</v>
      </c>
      <c r="C28" s="3">
        <v>468010</v>
      </c>
      <c r="D28" s="22">
        <v>847247</v>
      </c>
      <c r="E28" s="22">
        <v>939721</v>
      </c>
    </row>
    <row r="29" spans="1:5" x14ac:dyDescent="0.25">
      <c r="A29" s="20"/>
      <c r="B29" s="2"/>
      <c r="C29" s="2"/>
      <c r="D29" s="22"/>
      <c r="E29" s="22"/>
    </row>
    <row r="30" spans="1:5" x14ac:dyDescent="0.25">
      <c r="A30" s="20"/>
      <c r="B30" s="5" t="s">
        <v>19</v>
      </c>
      <c r="C30" s="6">
        <f>SUM(C23:C29)</f>
        <v>33619842</v>
      </c>
      <c r="D30" s="24">
        <f>SUM(D23:D29)</f>
        <v>46150149</v>
      </c>
      <c r="E30" s="24">
        <f>SUM(E23:E29)</f>
        <v>40518523</v>
      </c>
    </row>
    <row r="31" spans="1:5" x14ac:dyDescent="0.25">
      <c r="A31" s="20"/>
      <c r="B31" s="2"/>
      <c r="C31" s="2"/>
      <c r="D31" s="22"/>
      <c r="E31" s="22"/>
    </row>
    <row r="32" spans="1:5" x14ac:dyDescent="0.25">
      <c r="A32" s="25" t="s">
        <v>20</v>
      </c>
      <c r="B32" s="2"/>
      <c r="C32" s="2"/>
      <c r="D32" s="22"/>
      <c r="E32" s="22"/>
    </row>
    <row r="33" spans="1:5" x14ac:dyDescent="0.25">
      <c r="A33" s="26">
        <v>90</v>
      </c>
      <c r="B33" s="2" t="s">
        <v>21</v>
      </c>
      <c r="C33" s="4">
        <v>12169228</v>
      </c>
      <c r="D33" s="27">
        <v>13332001</v>
      </c>
      <c r="E33" s="27">
        <v>14441448</v>
      </c>
    </row>
    <row r="34" spans="1:5" x14ac:dyDescent="0.25">
      <c r="A34" s="26">
        <v>91</v>
      </c>
      <c r="B34" s="2" t="s">
        <v>22</v>
      </c>
      <c r="C34" s="3">
        <v>30352523</v>
      </c>
      <c r="D34" s="22">
        <v>26062489</v>
      </c>
      <c r="E34" s="22">
        <v>36945554</v>
      </c>
    </row>
    <row r="35" spans="1:5" x14ac:dyDescent="0.25">
      <c r="A35" s="20"/>
      <c r="B35" s="2" t="s">
        <v>23</v>
      </c>
      <c r="C35" s="3">
        <v>534990</v>
      </c>
      <c r="D35" s="22">
        <v>424000</v>
      </c>
      <c r="E35" s="22">
        <v>424000</v>
      </c>
    </row>
    <row r="36" spans="1:5" x14ac:dyDescent="0.25">
      <c r="A36" s="20"/>
      <c r="B36" s="2"/>
      <c r="C36" s="2"/>
      <c r="D36" s="22"/>
      <c r="E36" s="22"/>
    </row>
    <row r="37" spans="1:5" x14ac:dyDescent="0.25">
      <c r="A37" s="20"/>
      <c r="B37" s="5" t="s">
        <v>24</v>
      </c>
      <c r="C37" s="6">
        <f>SUM(C33:C36)</f>
        <v>43056741</v>
      </c>
      <c r="D37" s="24">
        <f>SUM(D33:D36)</f>
        <v>39818490</v>
      </c>
      <c r="E37" s="24">
        <f>SUM(E33:E36)</f>
        <v>51811002</v>
      </c>
    </row>
    <row r="38" spans="1:5" x14ac:dyDescent="0.25">
      <c r="A38" s="20"/>
      <c r="B38" s="2"/>
      <c r="C38" s="2"/>
      <c r="D38" s="22"/>
      <c r="E38" s="22"/>
    </row>
    <row r="39" spans="1:5" ht="15.75" thickBot="1" x14ac:dyDescent="0.3">
      <c r="A39" s="28"/>
      <c r="B39" s="29" t="s">
        <v>25</v>
      </c>
      <c r="C39" s="30">
        <f>+C37+C30</f>
        <v>76676583</v>
      </c>
      <c r="D39" s="31">
        <f>+D37+D30</f>
        <v>85968639</v>
      </c>
      <c r="E39" s="31">
        <f>+E37+E30</f>
        <v>92329525</v>
      </c>
    </row>
    <row r="41" spans="1:5" x14ac:dyDescent="0.25">
      <c r="C41" s="17">
        <f>C19-C39</f>
        <v>0</v>
      </c>
      <c r="D41" s="17">
        <f>D19-D39</f>
        <v>0</v>
      </c>
      <c r="E41" s="17">
        <f>E19-E39</f>
        <v>0</v>
      </c>
    </row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Melissa</dc:creator>
  <cp:lastModifiedBy>Khan, Tracy</cp:lastModifiedBy>
  <cp:lastPrinted>2022-08-22T11:00:32Z</cp:lastPrinted>
  <dcterms:created xsi:type="dcterms:W3CDTF">2015-01-29T16:17:02Z</dcterms:created>
  <dcterms:modified xsi:type="dcterms:W3CDTF">2022-09-14T11:15:16Z</dcterms:modified>
</cp:coreProperties>
</file>